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im's C Drive\"/>
    </mc:Choice>
  </mc:AlternateContent>
  <bookViews>
    <workbookView xWindow="0" yWindow="0" windowWidth="26820" windowHeight="9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N13" i="1" s="1"/>
  <c r="N14" i="1" s="1"/>
  <c r="N15" i="1" s="1"/>
  <c r="N16" i="1" s="1"/>
  <c r="N17" i="1" s="1"/>
  <c r="N18" i="1" s="1"/>
  <c r="N19" i="1" s="1"/>
  <c r="N20" i="1" s="1"/>
  <c r="N21" i="1" s="1"/>
  <c r="N11" i="1"/>
  <c r="M12" i="1"/>
  <c r="M13" i="1" s="1"/>
  <c r="M14" i="1" s="1"/>
  <c r="M15" i="1" s="1"/>
  <c r="M16" i="1" s="1"/>
  <c r="M17" i="1" s="1"/>
  <c r="M18" i="1" s="1"/>
  <c r="M19" i="1" s="1"/>
  <c r="M20" i="1" s="1"/>
  <c r="M21" i="1" s="1"/>
  <c r="M11" i="1"/>
  <c r="K23" i="1"/>
  <c r="I23" i="1"/>
  <c r="C23" i="1"/>
  <c r="D23" i="1"/>
  <c r="E23" i="1"/>
  <c r="F23" i="1"/>
  <c r="G23" i="1"/>
  <c r="B23" i="1"/>
  <c r="K10" i="1"/>
  <c r="I10" i="1"/>
  <c r="I14" i="1"/>
  <c r="K14" i="1"/>
  <c r="I13" i="1"/>
  <c r="K13" i="1"/>
  <c r="K11" i="1"/>
  <c r="I11" i="1"/>
  <c r="K12" i="1"/>
  <c r="I12" i="1"/>
  <c r="K15" i="1" l="1"/>
  <c r="I15" i="1"/>
  <c r="G15" i="1"/>
  <c r="F15" i="1"/>
  <c r="E15" i="1"/>
  <c r="D15" i="1"/>
  <c r="C15" i="1"/>
  <c r="B15" i="1"/>
  <c r="K21" i="1" l="1"/>
  <c r="K20" i="1"/>
  <c r="K19" i="1"/>
  <c r="K18" i="1"/>
  <c r="K17" i="1"/>
  <c r="K16" i="1"/>
  <c r="I21" i="1"/>
  <c r="I20" i="1"/>
  <c r="I19" i="1"/>
  <c r="I18" i="1"/>
  <c r="I17" i="1"/>
  <c r="I16" i="1"/>
</calcChain>
</file>

<file path=xl/sharedStrings.xml><?xml version="1.0" encoding="utf-8"?>
<sst xmlns="http://schemas.openxmlformats.org/spreadsheetml/2006/main" count="41" uniqueCount="35">
  <si>
    <t>AMP Net Promoter Score</t>
  </si>
  <si>
    <t>October</t>
  </si>
  <si>
    <t>September</t>
  </si>
  <si>
    <t>August</t>
  </si>
  <si>
    <t>July</t>
  </si>
  <si>
    <t>June</t>
  </si>
  <si>
    <t>Very</t>
  </si>
  <si>
    <t>Good</t>
  </si>
  <si>
    <t>Neither</t>
  </si>
  <si>
    <t>Poor</t>
  </si>
  <si>
    <t>VG</t>
  </si>
  <si>
    <t>G</t>
  </si>
  <si>
    <t>N</t>
  </si>
  <si>
    <t>P</t>
  </si>
  <si>
    <t>VP</t>
  </si>
  <si>
    <t>Promoters</t>
  </si>
  <si>
    <t>Passive</t>
  </si>
  <si>
    <t>Detractors</t>
  </si>
  <si>
    <t>2024-2025</t>
  </si>
  <si>
    <t>Don't</t>
  </si>
  <si>
    <t>Know</t>
  </si>
  <si>
    <t>DK</t>
  </si>
  <si>
    <t>VG + G</t>
  </si>
  <si>
    <t>NPS</t>
  </si>
  <si>
    <t>Net</t>
  </si>
  <si>
    <t>Promoter</t>
  </si>
  <si>
    <t>Score</t>
  </si>
  <si>
    <t>Average</t>
  </si>
  <si>
    <t>Based on Friends &amp; Family Test</t>
  </si>
  <si>
    <t>November</t>
  </si>
  <si>
    <t>December</t>
  </si>
  <si>
    <t>February</t>
  </si>
  <si>
    <t>March</t>
  </si>
  <si>
    <t>April</t>
  </si>
  <si>
    <t>VG+G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</si>
</sst>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0" fillId="0" borderId="0" xfId="0" applyNumberFormat="1"/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9" fontId="0" fillId="0" borderId="0" xfId="1" applyFo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3" fillId="0" borderId="0" xfId="1" applyFont="1" applyBorder="1" applyAlignment="1">
      <alignment horizontal="right"/>
    </xf>
    <xf numFmtId="9" fontId="0" fillId="0" borderId="0" xfId="1" applyFont="1" applyBorder="1" applyAlignment="1">
      <alignment horizontal="right"/>
    </xf>
    <xf numFmtId="9" fontId="0" fillId="0" borderId="0" xfId="1" applyFont="1" applyFill="1" applyBorder="1" applyAlignment="1">
      <alignment horizontal="right"/>
    </xf>
    <xf numFmtId="9" fontId="0" fillId="0" borderId="0" xfId="1" applyFont="1" applyAlignment="1">
      <alignment horizontal="right"/>
    </xf>
    <xf numFmtId="17" fontId="0" fillId="0" borderId="0" xfId="0" applyNumberForma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VG+G and NPS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22703412073491E-2"/>
          <c:y val="2.3085718902281008E-2"/>
          <c:w val="0.87232174103237092"/>
          <c:h val="0.72444718899081395"/>
        </c:manualLayout>
      </c:layout>
      <c:lineChart>
        <c:grouping val="standard"/>
        <c:varyColors val="0"/>
        <c:ser>
          <c:idx val="0"/>
          <c:order val="0"/>
          <c:tx>
            <c:v>VG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Sheet1!$A$10:$A$21</c:f>
              <c:strCache>
                <c:ptCount val="12"/>
                <c:pt idx="0">
                  <c:v>April</c:v>
                </c:pt>
                <c:pt idx="1">
                  <c:v>March</c:v>
                </c:pt>
                <c:pt idx="2">
                  <c:v>February</c:v>
                </c:pt>
                <c:pt idx="3">
                  <c:v>Jan-25</c:v>
                </c:pt>
                <c:pt idx="4">
                  <c:v>December</c:v>
                </c:pt>
                <c:pt idx="5">
                  <c:v>November</c:v>
                </c:pt>
                <c:pt idx="6">
                  <c:v>October</c:v>
                </c:pt>
                <c:pt idx="7">
                  <c:v>September</c:v>
                </c:pt>
                <c:pt idx="8">
                  <c:v>August</c:v>
                </c:pt>
                <c:pt idx="9">
                  <c:v>July</c:v>
                </c:pt>
                <c:pt idx="10">
                  <c:v>June</c:v>
                </c:pt>
                <c:pt idx="11">
                  <c:v>May-24</c:v>
                </c:pt>
              </c:strCache>
            </c:strRef>
          </c:cat>
          <c:val>
            <c:numRef>
              <c:f>Sheet1!$B$10:$B$21</c:f>
              <c:numCache>
                <c:formatCode>0%</c:formatCode>
                <c:ptCount val="12"/>
                <c:pt idx="0">
                  <c:v>0.62</c:v>
                </c:pt>
                <c:pt idx="1">
                  <c:v>0.56999999999999995</c:v>
                </c:pt>
                <c:pt idx="2">
                  <c:v>0.66</c:v>
                </c:pt>
                <c:pt idx="3">
                  <c:v>0.68</c:v>
                </c:pt>
                <c:pt idx="4">
                  <c:v>0.53</c:v>
                </c:pt>
                <c:pt idx="5">
                  <c:v>0.55333333333333334</c:v>
                </c:pt>
                <c:pt idx="6">
                  <c:v>0.62</c:v>
                </c:pt>
                <c:pt idx="7">
                  <c:v>0.55000000000000004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0.53</c:v>
                </c:pt>
                <c:pt idx="11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5-44C9-8624-7CCDF40D2337}"/>
            </c:ext>
          </c:extLst>
        </c:ser>
        <c:ser>
          <c:idx val="1"/>
          <c:order val="1"/>
          <c:tx>
            <c:v>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Sheet1!$A$10:$A$21</c:f>
              <c:strCache>
                <c:ptCount val="12"/>
                <c:pt idx="0">
                  <c:v>April</c:v>
                </c:pt>
                <c:pt idx="1">
                  <c:v>March</c:v>
                </c:pt>
                <c:pt idx="2">
                  <c:v>February</c:v>
                </c:pt>
                <c:pt idx="3">
                  <c:v>Jan-25</c:v>
                </c:pt>
                <c:pt idx="4">
                  <c:v>December</c:v>
                </c:pt>
                <c:pt idx="5">
                  <c:v>November</c:v>
                </c:pt>
                <c:pt idx="6">
                  <c:v>October</c:v>
                </c:pt>
                <c:pt idx="7">
                  <c:v>September</c:v>
                </c:pt>
                <c:pt idx="8">
                  <c:v>August</c:v>
                </c:pt>
                <c:pt idx="9">
                  <c:v>July</c:v>
                </c:pt>
                <c:pt idx="10">
                  <c:v>June</c:v>
                </c:pt>
                <c:pt idx="11">
                  <c:v>May-24</c:v>
                </c:pt>
              </c:strCache>
            </c:strRef>
          </c:cat>
          <c:val>
            <c:numRef>
              <c:f>Sheet1!$C$10:$C$21</c:f>
              <c:numCache>
                <c:formatCode>0%</c:formatCode>
                <c:ptCount val="12"/>
                <c:pt idx="0">
                  <c:v>0.17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0.27</c:v>
                </c:pt>
                <c:pt idx="5">
                  <c:v>0.27333333333333332</c:v>
                </c:pt>
                <c:pt idx="6">
                  <c:v>0.17</c:v>
                </c:pt>
                <c:pt idx="7">
                  <c:v>0.27</c:v>
                </c:pt>
                <c:pt idx="8">
                  <c:v>0.21</c:v>
                </c:pt>
                <c:pt idx="9">
                  <c:v>0.24</c:v>
                </c:pt>
                <c:pt idx="10">
                  <c:v>0.24</c:v>
                </c:pt>
                <c:pt idx="11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5-44C9-8624-7CCDF40D2337}"/>
            </c:ext>
          </c:extLst>
        </c:ser>
        <c:ser>
          <c:idx val="2"/>
          <c:order val="2"/>
          <c:tx>
            <c:v>N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Sheet1!$A$10:$A$21</c:f>
              <c:strCache>
                <c:ptCount val="12"/>
                <c:pt idx="0">
                  <c:v>April</c:v>
                </c:pt>
                <c:pt idx="1">
                  <c:v>March</c:v>
                </c:pt>
                <c:pt idx="2">
                  <c:v>February</c:v>
                </c:pt>
                <c:pt idx="3">
                  <c:v>Jan-25</c:v>
                </c:pt>
                <c:pt idx="4">
                  <c:v>December</c:v>
                </c:pt>
                <c:pt idx="5">
                  <c:v>November</c:v>
                </c:pt>
                <c:pt idx="6">
                  <c:v>October</c:v>
                </c:pt>
                <c:pt idx="7">
                  <c:v>September</c:v>
                </c:pt>
                <c:pt idx="8">
                  <c:v>August</c:v>
                </c:pt>
                <c:pt idx="9">
                  <c:v>July</c:v>
                </c:pt>
                <c:pt idx="10">
                  <c:v>June</c:v>
                </c:pt>
                <c:pt idx="11">
                  <c:v>May-24</c:v>
                </c:pt>
              </c:strCache>
            </c:strRef>
          </c:cat>
          <c:val>
            <c:numRef>
              <c:f>Sheet1!$D$10:$D$21</c:f>
              <c:numCache>
                <c:formatCode>0%</c:formatCode>
                <c:ptCount val="12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0.05</c:v>
                </c:pt>
                <c:pt idx="4">
                  <c:v>0.08</c:v>
                </c:pt>
                <c:pt idx="5">
                  <c:v>6.6666666666666666E-2</c:v>
                </c:pt>
                <c:pt idx="6">
                  <c:v>0.09</c:v>
                </c:pt>
                <c:pt idx="7">
                  <c:v>0.08</c:v>
                </c:pt>
                <c:pt idx="8">
                  <c:v>0.1</c:v>
                </c:pt>
                <c:pt idx="9">
                  <c:v>7.0000000000000007E-2</c:v>
                </c:pt>
                <c:pt idx="10">
                  <c:v>0.05</c:v>
                </c:pt>
                <c:pt idx="1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5-44C9-8624-7CCDF40D2337}"/>
            </c:ext>
          </c:extLst>
        </c:ser>
        <c:ser>
          <c:idx val="3"/>
          <c:order val="3"/>
          <c:tx>
            <c:v>P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Sheet1!$A$10:$A$21</c:f>
              <c:strCache>
                <c:ptCount val="12"/>
                <c:pt idx="0">
                  <c:v>April</c:v>
                </c:pt>
                <c:pt idx="1">
                  <c:v>March</c:v>
                </c:pt>
                <c:pt idx="2">
                  <c:v>February</c:v>
                </c:pt>
                <c:pt idx="3">
                  <c:v>Jan-25</c:v>
                </c:pt>
                <c:pt idx="4">
                  <c:v>December</c:v>
                </c:pt>
                <c:pt idx="5">
                  <c:v>November</c:v>
                </c:pt>
                <c:pt idx="6">
                  <c:v>October</c:v>
                </c:pt>
                <c:pt idx="7">
                  <c:v>September</c:v>
                </c:pt>
                <c:pt idx="8">
                  <c:v>August</c:v>
                </c:pt>
                <c:pt idx="9">
                  <c:v>July</c:v>
                </c:pt>
                <c:pt idx="10">
                  <c:v>June</c:v>
                </c:pt>
                <c:pt idx="11">
                  <c:v>May-24</c:v>
                </c:pt>
              </c:strCache>
            </c:strRef>
          </c:cat>
          <c:val>
            <c:numRef>
              <c:f>Sheet1!$E$10:$E$21</c:f>
              <c:numCache>
                <c:formatCode>0%</c:formatCode>
                <c:ptCount val="12"/>
                <c:pt idx="0">
                  <c:v>0.08</c:v>
                </c:pt>
                <c:pt idx="1">
                  <c:v>0.08</c:v>
                </c:pt>
                <c:pt idx="2">
                  <c:v>0.05</c:v>
                </c:pt>
                <c:pt idx="3">
                  <c:v>0.05</c:v>
                </c:pt>
                <c:pt idx="4">
                  <c:v>0.03</c:v>
                </c:pt>
                <c:pt idx="5">
                  <c:v>5.3333333333333337E-2</c:v>
                </c:pt>
                <c:pt idx="6">
                  <c:v>0.06</c:v>
                </c:pt>
                <c:pt idx="7">
                  <c:v>0.08</c:v>
                </c:pt>
                <c:pt idx="8">
                  <c:v>0.09</c:v>
                </c:pt>
                <c:pt idx="9">
                  <c:v>0.03</c:v>
                </c:pt>
                <c:pt idx="10">
                  <c:v>0.08</c:v>
                </c:pt>
                <c:pt idx="11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65-44C9-8624-7CCDF40D2337}"/>
            </c:ext>
          </c:extLst>
        </c:ser>
        <c:ser>
          <c:idx val="4"/>
          <c:order val="4"/>
          <c:tx>
            <c:v>VP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Sheet1!$A$10:$A$21</c:f>
              <c:strCache>
                <c:ptCount val="12"/>
                <c:pt idx="0">
                  <c:v>April</c:v>
                </c:pt>
                <c:pt idx="1">
                  <c:v>March</c:v>
                </c:pt>
                <c:pt idx="2">
                  <c:v>February</c:v>
                </c:pt>
                <c:pt idx="3">
                  <c:v>Jan-25</c:v>
                </c:pt>
                <c:pt idx="4">
                  <c:v>December</c:v>
                </c:pt>
                <c:pt idx="5">
                  <c:v>November</c:v>
                </c:pt>
                <c:pt idx="6">
                  <c:v>October</c:v>
                </c:pt>
                <c:pt idx="7">
                  <c:v>September</c:v>
                </c:pt>
                <c:pt idx="8">
                  <c:v>August</c:v>
                </c:pt>
                <c:pt idx="9">
                  <c:v>July</c:v>
                </c:pt>
                <c:pt idx="10">
                  <c:v>June</c:v>
                </c:pt>
                <c:pt idx="11">
                  <c:v>May-24</c:v>
                </c:pt>
              </c:strCache>
            </c:strRef>
          </c:cat>
          <c:val>
            <c:numRef>
              <c:f>Sheet1!$F$10:$F$21</c:f>
              <c:numCache>
                <c:formatCode>0%</c:formatCode>
                <c:ptCount val="12"/>
                <c:pt idx="0">
                  <c:v>0.05</c:v>
                </c:pt>
                <c:pt idx="1">
                  <c:v>0.09</c:v>
                </c:pt>
                <c:pt idx="2">
                  <c:v>0.05</c:v>
                </c:pt>
                <c:pt idx="3">
                  <c:v>0.04</c:v>
                </c:pt>
                <c:pt idx="4">
                  <c:v>0.09</c:v>
                </c:pt>
                <c:pt idx="5">
                  <c:v>4.6666666666666669E-2</c:v>
                </c:pt>
                <c:pt idx="6">
                  <c:v>0.05</c:v>
                </c:pt>
                <c:pt idx="7">
                  <c:v>0.02</c:v>
                </c:pt>
                <c:pt idx="8">
                  <c:v>0.06</c:v>
                </c:pt>
                <c:pt idx="9">
                  <c:v>0.09</c:v>
                </c:pt>
                <c:pt idx="10">
                  <c:v>0.1</c:v>
                </c:pt>
                <c:pt idx="11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65-44C9-8624-7CCDF40D2337}"/>
            </c:ext>
          </c:extLst>
        </c:ser>
        <c:ser>
          <c:idx val="5"/>
          <c:order val="5"/>
          <c:tx>
            <c:v>DK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Sheet1!$A$10:$A$21</c:f>
              <c:strCache>
                <c:ptCount val="12"/>
                <c:pt idx="0">
                  <c:v>April</c:v>
                </c:pt>
                <c:pt idx="1">
                  <c:v>March</c:v>
                </c:pt>
                <c:pt idx="2">
                  <c:v>February</c:v>
                </c:pt>
                <c:pt idx="3">
                  <c:v>Jan-25</c:v>
                </c:pt>
                <c:pt idx="4">
                  <c:v>December</c:v>
                </c:pt>
                <c:pt idx="5">
                  <c:v>November</c:v>
                </c:pt>
                <c:pt idx="6">
                  <c:v>October</c:v>
                </c:pt>
                <c:pt idx="7">
                  <c:v>September</c:v>
                </c:pt>
                <c:pt idx="8">
                  <c:v>August</c:v>
                </c:pt>
                <c:pt idx="9">
                  <c:v>July</c:v>
                </c:pt>
                <c:pt idx="10">
                  <c:v>June</c:v>
                </c:pt>
                <c:pt idx="11">
                  <c:v>May-24</c:v>
                </c:pt>
              </c:strCache>
            </c:strRef>
          </c:cat>
          <c:val>
            <c:numRef>
              <c:f>Sheet1!$G$10:$G$21</c:f>
              <c:numCache>
                <c:formatCode>0%</c:formatCode>
                <c:ptCount val="12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</c:v>
                </c:pt>
                <c:pt idx="4">
                  <c:v>0.01</c:v>
                </c:pt>
                <c:pt idx="5">
                  <c:v>6.6666666666666671E-3</c:v>
                </c:pt>
                <c:pt idx="6">
                  <c:v>0.01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65-44C9-8624-7CCDF40D2337}"/>
            </c:ext>
          </c:extLst>
        </c:ser>
        <c:ser>
          <c:idx val="7"/>
          <c:order val="7"/>
          <c:tx>
            <c:v>VG+G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Sheet1!$A$10:$A$21</c:f>
              <c:strCache>
                <c:ptCount val="12"/>
                <c:pt idx="0">
                  <c:v>April</c:v>
                </c:pt>
                <c:pt idx="1">
                  <c:v>March</c:v>
                </c:pt>
                <c:pt idx="2">
                  <c:v>February</c:v>
                </c:pt>
                <c:pt idx="3">
                  <c:v>Jan-25</c:v>
                </c:pt>
                <c:pt idx="4">
                  <c:v>December</c:v>
                </c:pt>
                <c:pt idx="5">
                  <c:v>November</c:v>
                </c:pt>
                <c:pt idx="6">
                  <c:v>October</c:v>
                </c:pt>
                <c:pt idx="7">
                  <c:v>September</c:v>
                </c:pt>
                <c:pt idx="8">
                  <c:v>August</c:v>
                </c:pt>
                <c:pt idx="9">
                  <c:v>July</c:v>
                </c:pt>
                <c:pt idx="10">
                  <c:v>June</c:v>
                </c:pt>
                <c:pt idx="11">
                  <c:v>May-24</c:v>
                </c:pt>
              </c:strCache>
            </c:strRef>
          </c:cat>
          <c:val>
            <c:numRef>
              <c:f>Sheet1!$I$10:$I$21</c:f>
              <c:numCache>
                <c:formatCode>0%</c:formatCode>
                <c:ptCount val="12"/>
                <c:pt idx="0">
                  <c:v>0.79</c:v>
                </c:pt>
                <c:pt idx="1">
                  <c:v>0.75</c:v>
                </c:pt>
                <c:pt idx="2">
                  <c:v>0.84000000000000008</c:v>
                </c:pt>
                <c:pt idx="3">
                  <c:v>0.8600000000000001</c:v>
                </c:pt>
                <c:pt idx="4">
                  <c:v>0.8</c:v>
                </c:pt>
                <c:pt idx="5">
                  <c:v>0.82666666666666666</c:v>
                </c:pt>
                <c:pt idx="6">
                  <c:v>0.79</c:v>
                </c:pt>
                <c:pt idx="7">
                  <c:v>0.82000000000000006</c:v>
                </c:pt>
                <c:pt idx="8">
                  <c:v>0.75</c:v>
                </c:pt>
                <c:pt idx="9">
                  <c:v>0.79</c:v>
                </c:pt>
                <c:pt idx="10">
                  <c:v>0.77</c:v>
                </c:pt>
                <c:pt idx="11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F65-44C9-8624-7CCDF40D2337}"/>
            </c:ext>
          </c:extLst>
        </c:ser>
        <c:ser>
          <c:idx val="9"/>
          <c:order val="9"/>
          <c:tx>
            <c:v>NPS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Sheet1!$A$10:$A$21</c:f>
              <c:strCache>
                <c:ptCount val="12"/>
                <c:pt idx="0">
                  <c:v>April</c:v>
                </c:pt>
                <c:pt idx="1">
                  <c:v>March</c:v>
                </c:pt>
                <c:pt idx="2">
                  <c:v>February</c:v>
                </c:pt>
                <c:pt idx="3">
                  <c:v>Jan-25</c:v>
                </c:pt>
                <c:pt idx="4">
                  <c:v>December</c:v>
                </c:pt>
                <c:pt idx="5">
                  <c:v>November</c:v>
                </c:pt>
                <c:pt idx="6">
                  <c:v>October</c:v>
                </c:pt>
                <c:pt idx="7">
                  <c:v>September</c:v>
                </c:pt>
                <c:pt idx="8">
                  <c:v>August</c:v>
                </c:pt>
                <c:pt idx="9">
                  <c:v>July</c:v>
                </c:pt>
                <c:pt idx="10">
                  <c:v>June</c:v>
                </c:pt>
                <c:pt idx="11">
                  <c:v>May-24</c:v>
                </c:pt>
              </c:strCache>
            </c:strRef>
          </c:cat>
          <c:val>
            <c:numRef>
              <c:f>Sheet1!$K$10:$K$21</c:f>
              <c:numCache>
                <c:formatCode>0%</c:formatCode>
                <c:ptCount val="12"/>
                <c:pt idx="0">
                  <c:v>0.66</c:v>
                </c:pt>
                <c:pt idx="1">
                  <c:v>0.58000000000000007</c:v>
                </c:pt>
                <c:pt idx="2">
                  <c:v>0.7400000000000001</c:v>
                </c:pt>
                <c:pt idx="3">
                  <c:v>0.77000000000000013</c:v>
                </c:pt>
                <c:pt idx="4">
                  <c:v>0.68</c:v>
                </c:pt>
                <c:pt idx="5">
                  <c:v>0.72666666666666668</c:v>
                </c:pt>
                <c:pt idx="6">
                  <c:v>0.68</c:v>
                </c:pt>
                <c:pt idx="7">
                  <c:v>0.72000000000000008</c:v>
                </c:pt>
                <c:pt idx="8">
                  <c:v>0.6</c:v>
                </c:pt>
                <c:pt idx="9">
                  <c:v>0.67</c:v>
                </c:pt>
                <c:pt idx="10">
                  <c:v>0.59000000000000008</c:v>
                </c:pt>
                <c:pt idx="11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F65-44C9-8624-7CCDF40D2337}"/>
            </c:ext>
          </c:extLst>
        </c:ser>
        <c:ser>
          <c:idx val="11"/>
          <c:order val="11"/>
          <c:tx>
            <c:v>Avg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Sheet1!$M$10:$M$21</c:f>
              <c:numCache>
                <c:formatCode>0%</c:formatCode>
                <c:ptCount val="12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F65-44C9-8624-7CCDF40D2337}"/>
            </c:ext>
          </c:extLst>
        </c:ser>
        <c:ser>
          <c:idx val="12"/>
          <c:order val="12"/>
          <c:tx>
            <c:v>Avg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Sheet1!$N$10:$N$21</c:f>
              <c:numCache>
                <c:formatCode>0%</c:formatCode>
                <c:ptCount val="12"/>
                <c:pt idx="0">
                  <c:v>0.67</c:v>
                </c:pt>
                <c:pt idx="1">
                  <c:v>0.67</c:v>
                </c:pt>
                <c:pt idx="2">
                  <c:v>0.67</c:v>
                </c:pt>
                <c:pt idx="3">
                  <c:v>0.67</c:v>
                </c:pt>
                <c:pt idx="4">
                  <c:v>0.67</c:v>
                </c:pt>
                <c:pt idx="5">
                  <c:v>0.67</c:v>
                </c:pt>
                <c:pt idx="6">
                  <c:v>0.67</c:v>
                </c:pt>
                <c:pt idx="7">
                  <c:v>0.67</c:v>
                </c:pt>
                <c:pt idx="8">
                  <c:v>0.67</c:v>
                </c:pt>
                <c:pt idx="9">
                  <c:v>0.67</c:v>
                </c:pt>
                <c:pt idx="10">
                  <c:v>0.67</c:v>
                </c:pt>
                <c:pt idx="11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F65-44C9-8624-7CCDF40D2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3509775"/>
        <c:axId val="1933515599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Sheet1!$A$10:$A$21</c15:sqref>
                        </c15:formulaRef>
                      </c:ext>
                    </c:extLst>
                    <c:strCache>
                      <c:ptCount val="12"/>
                      <c:pt idx="0">
                        <c:v>April</c:v>
                      </c:pt>
                      <c:pt idx="1">
                        <c:v>March</c:v>
                      </c:pt>
                      <c:pt idx="2">
                        <c:v>February</c:v>
                      </c:pt>
                      <c:pt idx="3">
                        <c:v>Jan-25</c:v>
                      </c:pt>
                      <c:pt idx="4">
                        <c:v>December</c:v>
                      </c:pt>
                      <c:pt idx="5">
                        <c:v>November</c:v>
                      </c:pt>
                      <c:pt idx="6">
                        <c:v>October</c:v>
                      </c:pt>
                      <c:pt idx="7">
                        <c:v>September</c:v>
                      </c:pt>
                      <c:pt idx="8">
                        <c:v>August</c:v>
                      </c:pt>
                      <c:pt idx="9">
                        <c:v>July</c:v>
                      </c:pt>
                      <c:pt idx="10">
                        <c:v>June</c:v>
                      </c:pt>
                      <c:pt idx="11">
                        <c:v>May-24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Sheet1!$H$10:$H$21</c15:sqref>
                        </c15:formulaRef>
                      </c:ext>
                    </c:extLst>
                    <c:numCache>
                      <c:formatCode>0%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CF65-44C9-8624-7CCDF40D2337}"/>
                  </c:ext>
                </c:extLst>
              </c15:ser>
            </c15:filteredLineSeries>
            <c15:filteredLineSeries>
              <c15:ser>
                <c:idx val="8"/>
                <c:order val="8"/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Sheet1!$A$10:$A$21</c15:sqref>
                        </c15:formulaRef>
                      </c:ext>
                    </c:extLst>
                    <c:strCache>
                      <c:ptCount val="12"/>
                      <c:pt idx="0">
                        <c:v>April</c:v>
                      </c:pt>
                      <c:pt idx="1">
                        <c:v>March</c:v>
                      </c:pt>
                      <c:pt idx="2">
                        <c:v>February</c:v>
                      </c:pt>
                      <c:pt idx="3">
                        <c:v>Jan-25</c:v>
                      </c:pt>
                      <c:pt idx="4">
                        <c:v>December</c:v>
                      </c:pt>
                      <c:pt idx="5">
                        <c:v>November</c:v>
                      </c:pt>
                      <c:pt idx="6">
                        <c:v>October</c:v>
                      </c:pt>
                      <c:pt idx="7">
                        <c:v>September</c:v>
                      </c:pt>
                      <c:pt idx="8">
                        <c:v>August</c:v>
                      </c:pt>
                      <c:pt idx="9">
                        <c:v>July</c:v>
                      </c:pt>
                      <c:pt idx="10">
                        <c:v>June</c:v>
                      </c:pt>
                      <c:pt idx="11">
                        <c:v>May-24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Sheet1!$J$10:$J$21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CF65-44C9-8624-7CCDF40D2337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VG +G</c:v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A-CF65-44C9-8624-7CCDF40D2337}"/>
                  </c:ext>
                </c:extLst>
              </c15:ser>
            </c15:filteredLineSeries>
          </c:ext>
        </c:extLst>
      </c:lineChart>
      <c:catAx>
        <c:axId val="193350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515599"/>
        <c:crosses val="autoZero"/>
        <c:auto val="1"/>
        <c:lblAlgn val="ctr"/>
        <c:lblOffset val="100"/>
        <c:noMultiLvlLbl val="0"/>
      </c:catAx>
      <c:valAx>
        <c:axId val="193351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509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257175</xdr:colOff>
      <xdr:row>0</xdr:row>
      <xdr:rowOff>171451</xdr:rowOff>
    </xdr:from>
    <xdr:to>
      <xdr:col>21</xdr:col>
      <xdr:colOff>390525</xdr:colOff>
      <xdr:row>23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workbookViewId="0">
      <selection activeCell="E32" sqref="E32"/>
    </sheetView>
  </sheetViews>
  <sheetFormatPr defaultRowHeight="15" x14ac:dyDescent="0.25"/>
  <cols>
    <col min="1" max="1" width="27.85546875" customWidth="1"/>
    <col min="2" max="8" width="9.140625" customWidth="1"/>
    <col min="12" max="12" width="4.42578125" customWidth="1"/>
    <col min="13" max="15" width="9.140625" customWidth="1"/>
  </cols>
  <sheetData>
    <row r="1" spans="1:14" ht="18.75" x14ac:dyDescent="0.3">
      <c r="A1" s="13" t="s">
        <v>0</v>
      </c>
    </row>
    <row r="3" spans="1:14" x14ac:dyDescent="0.25">
      <c r="B3" s="15" t="s">
        <v>15</v>
      </c>
      <c r="C3" s="16"/>
      <c r="D3" s="2" t="s">
        <v>16</v>
      </c>
      <c r="E3" s="16" t="s">
        <v>17</v>
      </c>
      <c r="F3" s="16"/>
      <c r="K3" s="1" t="s">
        <v>24</v>
      </c>
    </row>
    <row r="4" spans="1:14" x14ac:dyDescent="0.25">
      <c r="B4" s="6" t="s">
        <v>6</v>
      </c>
      <c r="C4" s="5"/>
      <c r="D4" s="6"/>
      <c r="E4" s="6"/>
      <c r="F4" s="6" t="s">
        <v>6</v>
      </c>
      <c r="G4" s="6" t="s">
        <v>19</v>
      </c>
      <c r="K4" s="1" t="s">
        <v>25</v>
      </c>
    </row>
    <row r="5" spans="1:14" ht="15.75" thickBot="1" x14ac:dyDescent="0.3">
      <c r="B5" s="4" t="s">
        <v>7</v>
      </c>
      <c r="C5" s="4" t="s">
        <v>7</v>
      </c>
      <c r="D5" s="4" t="s">
        <v>8</v>
      </c>
      <c r="E5" s="3" t="s">
        <v>9</v>
      </c>
      <c r="F5" s="3" t="s">
        <v>9</v>
      </c>
      <c r="G5" s="8" t="s">
        <v>20</v>
      </c>
      <c r="I5" s="10"/>
      <c r="K5" s="1" t="s">
        <v>26</v>
      </c>
      <c r="M5" s="1" t="s">
        <v>34</v>
      </c>
      <c r="N5" s="1" t="s">
        <v>23</v>
      </c>
    </row>
    <row r="6" spans="1:14" ht="15.75" thickBot="1" x14ac:dyDescent="0.3">
      <c r="A6" t="s">
        <v>18</v>
      </c>
      <c r="B6" s="2" t="s">
        <v>10</v>
      </c>
      <c r="C6" s="3" t="s">
        <v>11</v>
      </c>
      <c r="D6" s="3" t="s">
        <v>12</v>
      </c>
      <c r="E6" s="3" t="s">
        <v>13</v>
      </c>
      <c r="F6" s="3" t="s">
        <v>14</v>
      </c>
      <c r="G6" s="9" t="s">
        <v>21</v>
      </c>
      <c r="I6" s="11" t="s">
        <v>22</v>
      </c>
      <c r="K6" s="12" t="s">
        <v>23</v>
      </c>
      <c r="M6" s="1" t="s">
        <v>27</v>
      </c>
      <c r="N6" s="1" t="s">
        <v>27</v>
      </c>
    </row>
    <row r="7" spans="1:14" x14ac:dyDescent="0.25">
      <c r="B7" s="17"/>
      <c r="C7" s="17"/>
      <c r="D7" s="17"/>
      <c r="E7" s="17"/>
      <c r="F7" s="17"/>
      <c r="G7" s="10"/>
      <c r="I7" s="10"/>
      <c r="K7" s="17"/>
    </row>
    <row r="8" spans="1:14" x14ac:dyDescent="0.25">
      <c r="B8" s="19"/>
      <c r="C8" s="19"/>
      <c r="D8" s="19"/>
      <c r="E8" s="19"/>
      <c r="F8" s="19"/>
      <c r="G8" s="20"/>
      <c r="H8" s="21"/>
      <c r="I8" s="20"/>
      <c r="J8" s="21"/>
      <c r="K8" s="19"/>
    </row>
    <row r="9" spans="1:14" x14ac:dyDescent="0.25">
      <c r="B9" s="19"/>
      <c r="C9" s="19"/>
      <c r="D9" s="19"/>
      <c r="E9" s="19"/>
      <c r="F9" s="19"/>
      <c r="G9" s="20"/>
      <c r="H9" s="21"/>
      <c r="I9" s="20"/>
      <c r="J9" s="21"/>
      <c r="K9" s="19"/>
    </row>
    <row r="10" spans="1:14" x14ac:dyDescent="0.25">
      <c r="A10" t="s">
        <v>33</v>
      </c>
      <c r="B10" s="19">
        <v>0.62</v>
      </c>
      <c r="C10" s="19">
        <v>0.17</v>
      </c>
      <c r="D10" s="19">
        <v>0.08</v>
      </c>
      <c r="E10" s="19">
        <v>0.08</v>
      </c>
      <c r="F10" s="19">
        <v>0.05</v>
      </c>
      <c r="G10" s="20">
        <v>0.01</v>
      </c>
      <c r="H10" s="21"/>
      <c r="I10" s="7">
        <f>+B10+C10</f>
        <v>0.79</v>
      </c>
      <c r="K10" s="7">
        <f t="shared" ref="K10" si="0">+(B10+C10)-(E10+F10)</f>
        <v>0.66</v>
      </c>
      <c r="M10" s="7">
        <v>0.8</v>
      </c>
      <c r="N10" s="7">
        <v>0.67</v>
      </c>
    </row>
    <row r="11" spans="1:14" x14ac:dyDescent="0.25">
      <c r="A11" t="s">
        <v>32</v>
      </c>
      <c r="B11" s="19">
        <v>0.56999999999999995</v>
      </c>
      <c r="C11" s="19">
        <v>0.18</v>
      </c>
      <c r="D11" s="19">
        <v>7.0000000000000007E-2</v>
      </c>
      <c r="E11" s="19">
        <v>0.08</v>
      </c>
      <c r="F11" s="19">
        <v>0.09</v>
      </c>
      <c r="G11" s="20">
        <v>0.01</v>
      </c>
      <c r="H11" s="21"/>
      <c r="I11" s="7">
        <f>+B11+C11</f>
        <v>0.75</v>
      </c>
      <c r="K11" s="7">
        <f t="shared" ref="K11" si="1">+(B11+C11)-(E11+F11)</f>
        <v>0.58000000000000007</v>
      </c>
      <c r="M11" s="7">
        <f>+M10</f>
        <v>0.8</v>
      </c>
      <c r="N11" s="7">
        <f>+N10</f>
        <v>0.67</v>
      </c>
    </row>
    <row r="12" spans="1:14" x14ac:dyDescent="0.25">
      <c r="A12" t="s">
        <v>31</v>
      </c>
      <c r="B12" s="18">
        <v>0.66</v>
      </c>
      <c r="C12" s="19">
        <v>0.18</v>
      </c>
      <c r="D12" s="19">
        <v>0.06</v>
      </c>
      <c r="E12" s="19">
        <v>0.05</v>
      </c>
      <c r="F12" s="19">
        <v>0.05</v>
      </c>
      <c r="G12" s="20">
        <v>0.01</v>
      </c>
      <c r="I12" s="7">
        <f>+B12+C12</f>
        <v>0.84000000000000008</v>
      </c>
      <c r="K12" s="7">
        <f t="shared" ref="K12" si="2">+(B12+C12)-(E12+F12)</f>
        <v>0.7400000000000001</v>
      </c>
      <c r="M12" s="7">
        <f t="shared" ref="M12:M21" si="3">+M11</f>
        <v>0.8</v>
      </c>
      <c r="N12" s="7">
        <f t="shared" ref="N12:N21" si="4">+N11</f>
        <v>0.67</v>
      </c>
    </row>
    <row r="13" spans="1:14" x14ac:dyDescent="0.25">
      <c r="A13" s="22">
        <v>45658</v>
      </c>
      <c r="B13" s="19">
        <v>0.68</v>
      </c>
      <c r="C13" s="19">
        <v>0.18</v>
      </c>
      <c r="D13" s="19">
        <v>0.05</v>
      </c>
      <c r="E13" s="19">
        <v>0.05</v>
      </c>
      <c r="F13" s="19">
        <v>0.04</v>
      </c>
      <c r="G13" s="20">
        <v>0</v>
      </c>
      <c r="H13" s="21"/>
      <c r="I13" s="7">
        <f>+B13+C13</f>
        <v>0.8600000000000001</v>
      </c>
      <c r="K13" s="7">
        <f t="shared" ref="K13" si="5">+(B13+C13)-(E13+F13)</f>
        <v>0.77000000000000013</v>
      </c>
      <c r="M13" s="7">
        <f t="shared" si="3"/>
        <v>0.8</v>
      </c>
      <c r="N13" s="7">
        <f t="shared" si="4"/>
        <v>0.67</v>
      </c>
    </row>
    <row r="14" spans="1:14" x14ac:dyDescent="0.25">
      <c r="A14" t="s">
        <v>30</v>
      </c>
      <c r="B14" s="21">
        <v>0.53</v>
      </c>
      <c r="C14" s="21">
        <v>0.27</v>
      </c>
      <c r="D14" s="21">
        <v>0.08</v>
      </c>
      <c r="E14" s="21">
        <v>0.03</v>
      </c>
      <c r="F14" s="21">
        <v>0.09</v>
      </c>
      <c r="G14" s="21">
        <v>0.01</v>
      </c>
      <c r="H14" s="21"/>
      <c r="I14" s="7">
        <f>+B14+C14</f>
        <v>0.8</v>
      </c>
      <c r="K14" s="7">
        <f t="shared" ref="K14" si="6">+(B14+C14)-(E14+F14)</f>
        <v>0.68</v>
      </c>
      <c r="M14" s="7">
        <f t="shared" si="3"/>
        <v>0.8</v>
      </c>
      <c r="N14" s="7">
        <f t="shared" si="4"/>
        <v>0.67</v>
      </c>
    </row>
    <row r="15" spans="1:14" x14ac:dyDescent="0.25">
      <c r="A15" t="s">
        <v>29</v>
      </c>
      <c r="B15" s="14">
        <f>83/150</f>
        <v>0.55333333333333334</v>
      </c>
      <c r="C15" s="14">
        <f>41/150</f>
        <v>0.27333333333333332</v>
      </c>
      <c r="D15" s="14">
        <f>10/150</f>
        <v>6.6666666666666666E-2</v>
      </c>
      <c r="E15" s="14">
        <f>8/150</f>
        <v>5.3333333333333337E-2</v>
      </c>
      <c r="F15" s="14">
        <f>7/150</f>
        <v>4.6666666666666669E-2</v>
      </c>
      <c r="G15" s="14">
        <f>1/150</f>
        <v>6.6666666666666671E-3</v>
      </c>
      <c r="I15" s="7">
        <f>+B15+C15</f>
        <v>0.82666666666666666</v>
      </c>
      <c r="K15" s="7">
        <f t="shared" ref="K15:K21" si="7">+(B15+C15)-(E15+F15)</f>
        <v>0.72666666666666668</v>
      </c>
      <c r="M15" s="7">
        <f t="shared" si="3"/>
        <v>0.8</v>
      </c>
      <c r="N15" s="7">
        <f t="shared" si="4"/>
        <v>0.67</v>
      </c>
    </row>
    <row r="16" spans="1:14" x14ac:dyDescent="0.25">
      <c r="A16" t="s">
        <v>1</v>
      </c>
      <c r="B16" s="7">
        <v>0.62</v>
      </c>
      <c r="C16" s="7">
        <v>0.17</v>
      </c>
      <c r="D16" s="7">
        <v>0.09</v>
      </c>
      <c r="E16" s="7">
        <v>0.06</v>
      </c>
      <c r="F16" s="7">
        <v>0.05</v>
      </c>
      <c r="G16" s="7">
        <v>0.01</v>
      </c>
      <c r="I16" s="7">
        <f t="shared" ref="I16:I21" si="8">+B16+C16</f>
        <v>0.79</v>
      </c>
      <c r="K16" s="7">
        <f t="shared" si="7"/>
        <v>0.68</v>
      </c>
      <c r="M16" s="7">
        <f t="shared" si="3"/>
        <v>0.8</v>
      </c>
      <c r="N16" s="7">
        <f t="shared" si="4"/>
        <v>0.67</v>
      </c>
    </row>
    <row r="17" spans="1:14" x14ac:dyDescent="0.25">
      <c r="A17" t="s">
        <v>2</v>
      </c>
      <c r="B17" s="7">
        <v>0.55000000000000004</v>
      </c>
      <c r="C17" s="7">
        <v>0.27</v>
      </c>
      <c r="D17" s="7">
        <v>0.08</v>
      </c>
      <c r="E17" s="7">
        <v>0.08</v>
      </c>
      <c r="F17" s="7">
        <v>0.02</v>
      </c>
      <c r="G17" s="7">
        <v>0</v>
      </c>
      <c r="I17" s="7">
        <f t="shared" si="8"/>
        <v>0.82000000000000006</v>
      </c>
      <c r="K17" s="7">
        <f t="shared" si="7"/>
        <v>0.72000000000000008</v>
      </c>
      <c r="M17" s="7">
        <f t="shared" si="3"/>
        <v>0.8</v>
      </c>
      <c r="N17" s="7">
        <f t="shared" si="4"/>
        <v>0.67</v>
      </c>
    </row>
    <row r="18" spans="1:14" x14ac:dyDescent="0.25">
      <c r="A18" t="s">
        <v>3</v>
      </c>
      <c r="B18" s="7">
        <v>0.54</v>
      </c>
      <c r="C18" s="7">
        <v>0.21</v>
      </c>
      <c r="D18" s="7">
        <v>0.1</v>
      </c>
      <c r="E18" s="7">
        <v>0.09</v>
      </c>
      <c r="F18" s="7">
        <v>0.06</v>
      </c>
      <c r="G18" s="7">
        <v>0</v>
      </c>
      <c r="I18" s="7">
        <f t="shared" si="8"/>
        <v>0.75</v>
      </c>
      <c r="K18" s="7">
        <f t="shared" si="7"/>
        <v>0.6</v>
      </c>
      <c r="M18" s="7">
        <f t="shared" si="3"/>
        <v>0.8</v>
      </c>
      <c r="N18" s="7">
        <f t="shared" si="4"/>
        <v>0.67</v>
      </c>
    </row>
    <row r="19" spans="1:14" x14ac:dyDescent="0.25">
      <c r="A19" t="s">
        <v>4</v>
      </c>
      <c r="B19" s="7">
        <v>0.55000000000000004</v>
      </c>
      <c r="C19" s="7">
        <v>0.24</v>
      </c>
      <c r="D19" s="7">
        <v>7.0000000000000007E-2</v>
      </c>
      <c r="E19" s="7">
        <v>0.03</v>
      </c>
      <c r="F19" s="7">
        <v>0.09</v>
      </c>
      <c r="G19" s="7">
        <v>0.01</v>
      </c>
      <c r="I19" s="7">
        <f t="shared" si="8"/>
        <v>0.79</v>
      </c>
      <c r="K19" s="7">
        <f t="shared" si="7"/>
        <v>0.67</v>
      </c>
      <c r="M19" s="7">
        <f t="shared" si="3"/>
        <v>0.8</v>
      </c>
      <c r="N19" s="7">
        <f t="shared" si="4"/>
        <v>0.67</v>
      </c>
    </row>
    <row r="20" spans="1:14" x14ac:dyDescent="0.25">
      <c r="A20" t="s">
        <v>5</v>
      </c>
      <c r="B20" s="7">
        <v>0.53</v>
      </c>
      <c r="C20" s="7">
        <v>0.24</v>
      </c>
      <c r="D20" s="7">
        <v>0.05</v>
      </c>
      <c r="E20" s="7">
        <v>0.08</v>
      </c>
      <c r="F20" s="7">
        <v>0.1</v>
      </c>
      <c r="G20" s="7">
        <v>0.01</v>
      </c>
      <c r="I20" s="7">
        <f t="shared" si="8"/>
        <v>0.77</v>
      </c>
      <c r="K20" s="7">
        <f t="shared" si="7"/>
        <v>0.59000000000000008</v>
      </c>
      <c r="M20" s="7">
        <f t="shared" si="3"/>
        <v>0.8</v>
      </c>
      <c r="N20" s="7">
        <f t="shared" si="4"/>
        <v>0.67</v>
      </c>
    </row>
    <row r="21" spans="1:14" x14ac:dyDescent="0.25">
      <c r="A21" s="22">
        <v>45413</v>
      </c>
      <c r="B21" s="7">
        <v>0.55000000000000004</v>
      </c>
      <c r="C21" s="7">
        <v>0.26</v>
      </c>
      <c r="D21" s="7">
        <v>0.03</v>
      </c>
      <c r="E21" s="7">
        <v>0.06</v>
      </c>
      <c r="F21" s="7">
        <v>0.08</v>
      </c>
      <c r="G21" s="7">
        <v>0.01</v>
      </c>
      <c r="I21" s="7">
        <f t="shared" si="8"/>
        <v>0.81</v>
      </c>
      <c r="K21" s="7">
        <f t="shared" si="7"/>
        <v>0.67</v>
      </c>
      <c r="M21" s="7">
        <f t="shared" si="3"/>
        <v>0.8</v>
      </c>
      <c r="N21" s="7">
        <f t="shared" si="4"/>
        <v>0.67</v>
      </c>
    </row>
    <row r="23" spans="1:14" x14ac:dyDescent="0.25">
      <c r="A23" t="s">
        <v>27</v>
      </c>
      <c r="B23" s="7">
        <f>AVERAGE(B10:B21)</f>
        <v>0.57944444444444443</v>
      </c>
      <c r="C23" s="7">
        <f t="shared" ref="C23:G23" si="9">AVERAGE(C10:C21)</f>
        <v>0.22027777777777779</v>
      </c>
      <c r="D23" s="7">
        <f t="shared" si="9"/>
        <v>6.8888888888888888E-2</v>
      </c>
      <c r="E23" s="7">
        <f t="shared" si="9"/>
        <v>6.1944444444444448E-2</v>
      </c>
      <c r="F23" s="7">
        <f t="shared" si="9"/>
        <v>6.3888888888888884E-2</v>
      </c>
      <c r="G23" s="7">
        <f t="shared" si="9"/>
        <v>7.222222222222221E-3</v>
      </c>
      <c r="I23" s="7">
        <f>AVERAGE(I10:I21)</f>
        <v>0.79972222222222233</v>
      </c>
      <c r="K23" s="7">
        <f>AVERAGE(K10:K21)</f>
        <v>0.67388888888888887</v>
      </c>
    </row>
    <row r="25" spans="1:14" x14ac:dyDescent="0.25">
      <c r="A25" t="s">
        <v>28</v>
      </c>
    </row>
  </sheetData>
  <mergeCells count="2">
    <mergeCell ref="B3:C3"/>
    <mergeCell ref="E3:F3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NHS GPP</dc:creator>
  <cp:lastModifiedBy>NHS GPP</cp:lastModifiedBy>
  <cp:lastPrinted>2025-05-07T11:38:00Z</cp:lastPrinted>
  <dcterms:created xsi:type="dcterms:W3CDTF">2024-11-06T11:38:53Z</dcterms:created>
  <dcterms:modified xsi:type="dcterms:W3CDTF">2025-05-07T12:07:22Z</dcterms:modified>
</cp:coreProperties>
</file>